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vyššia mzda" sheetId="1" r:id="rId1"/>
    <sheet name="nižšia mzda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<sst xmlns="http://schemas.openxmlformats.org/spreadsheetml/2006/main" count="42" uniqueCount="21">
  <si>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Výpočet mesačnej zrážky pri výkone rozhodnutia - pomôcka</t>
  </si>
  <si>
    <t>čistá mzda v danom mesiaci:</t>
  </si>
  <si>
    <t>pomocný výpočet</t>
  </si>
  <si>
    <t>životné minimum</t>
  </si>
  <si>
    <t>prepísať pri zmene zákona</t>
  </si>
  <si>
    <t>na povinného</t>
  </si>
  <si>
    <t xml:space="preserve">prepísať </t>
  </si>
  <si>
    <t>zraziť v plnej výške:</t>
  </si>
  <si>
    <t>po odpočítaní</t>
  </si>
  <si>
    <t>1/3 zo 150% ŽM</t>
  </si>
  <si>
    <t>1/3 na zrážku</t>
  </si>
  <si>
    <t>zraziť v mesiaci:</t>
  </si>
  <si>
    <t>počet  vyživo-vaných osôb</t>
  </si>
  <si>
    <t>suma, nad ktorú sa zrazí celá mzda (150 %)</t>
  </si>
  <si>
    <t>Povinnému zostane:</t>
  </si>
  <si>
    <t>na vyživované osoby (manželka a deti)</t>
  </si>
  <si>
    <t>tieto kolónky prepisovať</t>
  </si>
  <si>
    <t>túto čiastku zraziť</t>
  </si>
  <si>
    <t>táto čiastka zostáva</t>
  </si>
  <si>
    <t>Ak žltá kolónka je s mínusovým znamienkom, použite výpočet na druhom hárku!</t>
  </si>
  <si>
    <t>počet tretín na zrážku: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</si>
</sst>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 Narrow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3" fillId="0" borderId="22" xfId="0" applyFont="1" applyBorder="1" applyAlignment="1">
      <alignment wrapText="1"/>
    </xf>
    <xf numFmtId="2" fontId="0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165" fontId="11" fillId="0" borderId="19" xfId="0" applyNumberFormat="1" applyFont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5" borderId="20" xfId="0" applyNumberFormat="1" applyFont="1" applyFill="1" applyBorder="1" applyAlignment="1">
      <alignment/>
    </xf>
    <xf numFmtId="0" fontId="0" fillId="37" borderId="22" xfId="0" applyFill="1" applyBorder="1" applyAlignment="1">
      <alignment/>
    </xf>
    <xf numFmtId="165" fontId="0" fillId="0" borderId="20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1" fillId="35" borderId="22" xfId="0" applyNumberFormat="1" applyFont="1" applyFill="1" applyBorder="1" applyAlignment="1">
      <alignment/>
    </xf>
    <xf numFmtId="2" fontId="8" fillId="34" borderId="22" xfId="0" applyNumberFormat="1" applyFont="1" applyFill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/>
      <protection locked="0"/>
    </xf>
    <xf numFmtId="0" fontId="6" fillId="37" borderId="18" xfId="0" applyFont="1" applyFill="1" applyBorder="1" applyAlignment="1">
      <alignment horizontal="left"/>
    </xf>
    <xf numFmtId="0" fontId="6" fillId="37" borderId="19" xfId="0" applyFont="1" applyFill="1" applyBorder="1" applyAlignment="1">
      <alignment horizontal="left"/>
    </xf>
    <xf numFmtId="0" fontId="6" fillId="37" borderId="20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6.28125" style="0" customWidth="1"/>
    <col min="4" max="4" width="5.57421875" style="0" customWidth="1"/>
    <col min="6" max="6" width="7.421875" style="0" customWidth="1"/>
    <col min="7" max="7" width="11.57421875" style="0" customWidth="1"/>
    <col min="8" max="8" width="6.140625" style="0" customWidth="1"/>
    <col min="10" max="10" width="24.140625" style="0" bestFit="1" customWidth="1"/>
  </cols>
  <sheetData>
    <row r="1" spans="2:3" ht="18">
      <c r="B1" s="14" t="s">
        <v>0</v>
      </c>
      <c r="C1" s="1"/>
    </row>
    <row r="2" spans="2:8" ht="23.25" customHeight="1">
      <c r="B2" s="3"/>
      <c r="C2" s="34" t="s">
        <v>12</v>
      </c>
      <c r="D2" s="34" t="s">
        <v>2</v>
      </c>
      <c r="H2" s="34" t="s">
        <v>2</v>
      </c>
    </row>
    <row r="3" spans="2:10" ht="26.25" thickBot="1">
      <c r="B3" s="18" t="s">
        <v>1</v>
      </c>
      <c r="C3" s="19"/>
      <c r="D3" s="21"/>
      <c r="E3" s="47">
        <v>500</v>
      </c>
      <c r="F3" s="4" t="s">
        <v>6</v>
      </c>
      <c r="G3" s="5" t="s">
        <v>3</v>
      </c>
      <c r="H3" s="6"/>
      <c r="I3" s="48">
        <v>189.83</v>
      </c>
      <c r="J3" s="13" t="s">
        <v>4</v>
      </c>
    </row>
    <row r="4" spans="2:10" ht="14.25" thickTop="1">
      <c r="B4" s="18" t="s">
        <v>5</v>
      </c>
      <c r="C4" s="19"/>
      <c r="D4" s="38">
        <f>$I$3*60%</f>
        <v>113.89800000000001</v>
      </c>
      <c r="E4" s="35">
        <f>ROUNDDOWN(D4,2)</f>
        <v>113.89</v>
      </c>
      <c r="G4" s="7"/>
      <c r="H4" s="8"/>
      <c r="I4" s="8"/>
      <c r="J4" s="9"/>
    </row>
    <row r="5" spans="2:10" ht="25.5">
      <c r="B5" s="18" t="s">
        <v>15</v>
      </c>
      <c r="C5" s="48">
        <v>1</v>
      </c>
      <c r="D5" s="38">
        <f>$I$3*25%</f>
        <v>47.4575</v>
      </c>
      <c r="E5" s="35">
        <f>(ROUNDDOWN(D5,2))*C5</f>
        <v>47.45</v>
      </c>
      <c r="G5" s="7"/>
      <c r="H5" s="8"/>
      <c r="I5" s="8"/>
      <c r="J5" s="9"/>
    </row>
    <row r="6" spans="2:10" ht="13.5">
      <c r="B6" s="18" t="s">
        <v>8</v>
      </c>
      <c r="C6" s="20"/>
      <c r="D6" s="22"/>
      <c r="E6" s="36">
        <f>E3-E4-E5</f>
        <v>338.66</v>
      </c>
      <c r="G6" s="7"/>
      <c r="H6" s="8"/>
      <c r="I6" s="8"/>
      <c r="J6" s="9"/>
    </row>
    <row r="7" spans="7:10" ht="12.75">
      <c r="G7" s="7"/>
      <c r="H7" s="8"/>
      <c r="I7" s="8"/>
      <c r="J7" s="9"/>
    </row>
    <row r="8" spans="7:10" ht="51">
      <c r="G8" s="16" t="s">
        <v>13</v>
      </c>
      <c r="H8" s="38">
        <f>$I$3*150%</f>
        <v>284.745</v>
      </c>
      <c r="I8" s="39">
        <f>ROUNDDOWN(H8,2)</f>
        <v>284.74</v>
      </c>
      <c r="J8" s="9"/>
    </row>
    <row r="9" spans="7:10" ht="13.5">
      <c r="G9" s="10" t="s">
        <v>9</v>
      </c>
      <c r="H9" s="38">
        <f>I8/3</f>
        <v>94.91333333333334</v>
      </c>
      <c r="I9" s="40">
        <f>ROUNDDOWN(H9,2)</f>
        <v>94.91</v>
      </c>
      <c r="J9" s="12"/>
    </row>
    <row r="10" spans="2:3" ht="13.5">
      <c r="B10" s="2"/>
      <c r="C10" s="2"/>
    </row>
    <row r="11" spans="2:5" ht="13.5">
      <c r="B11" s="18" t="s">
        <v>7</v>
      </c>
      <c r="C11" s="19"/>
      <c r="D11" s="20"/>
      <c r="E11" s="43">
        <f>E6-I8</f>
        <v>53.920000000000016</v>
      </c>
    </row>
    <row r="12" spans="2:5" ht="13.5">
      <c r="B12" s="18" t="s">
        <v>10</v>
      </c>
      <c r="C12" s="19"/>
      <c r="D12" s="20"/>
      <c r="E12" s="23">
        <f>I9</f>
        <v>94.91</v>
      </c>
    </row>
    <row r="13" spans="2:5" ht="13.5">
      <c r="B13" s="18" t="s">
        <v>20</v>
      </c>
      <c r="D13" s="20"/>
      <c r="E13" s="48">
        <v>2</v>
      </c>
    </row>
    <row r="14" spans="2:5" ht="13.5">
      <c r="B14" s="18" t="s">
        <v>11</v>
      </c>
      <c r="C14" s="19"/>
      <c r="D14" s="20"/>
      <c r="E14" s="41">
        <f>E11+E12*E13</f>
        <v>243.74</v>
      </c>
    </row>
    <row r="17" spans="2:5" ht="13.5">
      <c r="B17" s="24" t="s">
        <v>14</v>
      </c>
      <c r="C17" s="20"/>
      <c r="D17" s="20"/>
      <c r="E17" s="42">
        <f>E3-E14</f>
        <v>256.26</v>
      </c>
    </row>
    <row r="20" spans="2:4" ht="12.75">
      <c r="B20" s="25" t="s">
        <v>16</v>
      </c>
      <c r="C20" s="26"/>
      <c r="D20" s="27"/>
    </row>
    <row r="21" spans="2:4" ht="12.75">
      <c r="B21" s="31" t="s">
        <v>17</v>
      </c>
      <c r="C21" s="32"/>
      <c r="D21" s="33"/>
    </row>
    <row r="22" spans="2:4" ht="12.75">
      <c r="B22" s="28" t="s">
        <v>18</v>
      </c>
      <c r="C22" s="29"/>
      <c r="D22" s="30"/>
    </row>
    <row r="25" spans="2:10" ht="15.75">
      <c r="B25" s="49" t="s">
        <v>19</v>
      </c>
      <c r="C25" s="50"/>
      <c r="D25" s="50"/>
      <c r="E25" s="50"/>
      <c r="F25" s="50"/>
      <c r="G25" s="50"/>
      <c r="H25" s="50"/>
      <c r="I25" s="50"/>
      <c r="J25" s="51"/>
    </row>
  </sheetData>
  <sheetProtection sheet="1"/>
  <mergeCells count="1">
    <mergeCell ref="B25:J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6.28125" style="0" customWidth="1"/>
    <col min="4" max="4" width="5.57421875" style="0" customWidth="1"/>
    <col min="7" max="7" width="11.57421875" style="0" customWidth="1"/>
    <col min="8" max="8" width="8.140625" style="0" customWidth="1"/>
    <col min="9" max="9" width="5.8515625" style="0" customWidth="1"/>
    <col min="11" max="11" width="24.140625" style="0" bestFit="1" customWidth="1"/>
  </cols>
  <sheetData>
    <row r="1" spans="2:3" ht="18">
      <c r="B1" s="14" t="s">
        <v>0</v>
      </c>
      <c r="C1" s="1"/>
    </row>
    <row r="2" spans="2:9" ht="35.25">
      <c r="B2" s="3"/>
      <c r="C2" s="15" t="s">
        <v>12</v>
      </c>
      <c r="D2" s="15" t="s">
        <v>2</v>
      </c>
      <c r="I2" s="15" t="s">
        <v>2</v>
      </c>
    </row>
    <row r="3" spans="2:11" ht="26.25" thickBot="1">
      <c r="B3" s="18" t="s">
        <v>1</v>
      </c>
      <c r="C3" s="19"/>
      <c r="D3" s="21"/>
      <c r="E3" s="48">
        <v>250</v>
      </c>
      <c r="F3" s="4" t="s">
        <v>6</v>
      </c>
      <c r="G3" s="5" t="s">
        <v>3</v>
      </c>
      <c r="H3" s="6"/>
      <c r="I3" s="6"/>
      <c r="J3" s="48">
        <v>189.83</v>
      </c>
      <c r="K3" s="13" t="s">
        <v>4</v>
      </c>
    </row>
    <row r="4" spans="2:11" ht="14.25" thickTop="1">
      <c r="B4" s="18" t="s">
        <v>5</v>
      </c>
      <c r="C4" s="19"/>
      <c r="D4" s="38">
        <f>$J$3*60%</f>
        <v>113.89800000000001</v>
      </c>
      <c r="E4" s="44">
        <f>ROUNDDOWN(D4,2)</f>
        <v>113.89</v>
      </c>
      <c r="G4" s="7"/>
      <c r="H4" s="8"/>
      <c r="I4" s="8"/>
      <c r="J4" s="8"/>
      <c r="K4" s="9"/>
    </row>
    <row r="5" spans="2:11" ht="25.5">
      <c r="B5" s="18" t="s">
        <v>15</v>
      </c>
      <c r="C5" s="48">
        <v>2</v>
      </c>
      <c r="D5" s="38">
        <f>$J$3*25%</f>
        <v>47.4575</v>
      </c>
      <c r="E5" s="23">
        <f>(ROUNDDOWN(D5,2))*C5</f>
        <v>94.9</v>
      </c>
      <c r="G5" s="7"/>
      <c r="H5" s="8"/>
      <c r="I5" s="8"/>
      <c r="J5" s="8"/>
      <c r="K5" s="9"/>
    </row>
    <row r="6" spans="2:11" ht="13.5">
      <c r="B6" s="18" t="s">
        <v>8</v>
      </c>
      <c r="C6" s="20"/>
      <c r="D6" s="22"/>
      <c r="E6" s="23">
        <f>E3-E4-E5</f>
        <v>41.21000000000001</v>
      </c>
      <c r="G6" s="7"/>
      <c r="H6" s="8"/>
      <c r="I6" s="8"/>
      <c r="J6" s="8"/>
      <c r="K6" s="9"/>
    </row>
    <row r="7" spans="7:11" ht="51">
      <c r="G7" s="16" t="s">
        <v>13</v>
      </c>
      <c r="H7" s="17"/>
      <c r="I7" s="38">
        <f>$J$3*150%</f>
        <v>284.745</v>
      </c>
      <c r="J7" s="39">
        <f>ROUNDDOWN(I7,2)</f>
        <v>284.74</v>
      </c>
      <c r="K7" s="9"/>
    </row>
    <row r="8" spans="7:11" ht="13.5">
      <c r="G8" s="10" t="s">
        <v>9</v>
      </c>
      <c r="H8" s="11"/>
      <c r="I8" s="37">
        <f>J7/3</f>
        <v>94.91333333333334</v>
      </c>
      <c r="J8" s="40">
        <f>ROUNDDOWN(I8,2)</f>
        <v>94.91</v>
      </c>
      <c r="K8" s="12"/>
    </row>
    <row r="9" spans="2:3" ht="13.5">
      <c r="B9" s="2"/>
      <c r="C9" s="2"/>
    </row>
    <row r="10" spans="2:5" ht="13.5">
      <c r="B10" s="18" t="s">
        <v>10</v>
      </c>
      <c r="C10" s="19"/>
      <c r="D10" s="38">
        <f>E6/3</f>
        <v>13.73666666666667</v>
      </c>
      <c r="E10" s="45">
        <f>ROUNDDOWN(D10,2)</f>
        <v>13.73</v>
      </c>
    </row>
    <row r="11" spans="2:5" ht="13.5">
      <c r="B11" s="18" t="s">
        <v>20</v>
      </c>
      <c r="D11" s="20"/>
      <c r="E11" s="48">
        <v>2</v>
      </c>
    </row>
    <row r="12" spans="2:5" ht="13.5">
      <c r="B12" s="18" t="s">
        <v>11</v>
      </c>
      <c r="C12" s="19"/>
      <c r="D12" s="20"/>
      <c r="E12" s="41">
        <f>D10*E11</f>
        <v>27.47333333333334</v>
      </c>
    </row>
    <row r="15" spans="2:5" ht="13.5">
      <c r="B15" s="24" t="s">
        <v>14</v>
      </c>
      <c r="C15" s="20"/>
      <c r="D15" s="20"/>
      <c r="E15" s="46">
        <f>E3-E12</f>
        <v>222.52666666666667</v>
      </c>
    </row>
    <row r="19" spans="2:4" ht="12.75">
      <c r="B19" s="25" t="s">
        <v>16</v>
      </c>
      <c r="C19" s="26"/>
      <c r="D19" s="27"/>
    </row>
    <row r="20" spans="2:4" ht="12.75">
      <c r="B20" s="31" t="s">
        <v>17</v>
      </c>
      <c r="C20" s="32"/>
      <c r="D20" s="33"/>
    </row>
    <row r="21" spans="2:4" ht="12.75">
      <c r="B21" s="28" t="s">
        <v>18</v>
      </c>
      <c r="C21" s="29"/>
      <c r="D21" s="30"/>
    </row>
  </sheetData>
  <sheetProtection sheet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Levice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Holečková Zita</dc:creator>
  <cp:keywords/>
  <dc:description/>
  <cp:lastModifiedBy>Admin</cp:lastModifiedBy>
  <cp:lastPrinted>2009-01-12T13:25:26Z</cp:lastPrinted>
  <dcterms:created xsi:type="dcterms:W3CDTF">2006-05-23T08:23:35Z</dcterms:created>
  <dcterms:modified xsi:type="dcterms:W3CDTF">2011-07-29T06:56:58Z</dcterms:modified>
  <cp:category/>
  <cp:version/>
  <cp:contentType/>
  <cp:contentStatus/>
</cp:coreProperties>
</file>